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2" windowWidth="8460" windowHeight="6792"/>
  </bookViews>
  <sheets>
    <sheet name="январь-октябрь" sheetId="7" r:id="rId1"/>
  </sheets>
  <calcPr calcId="125725"/>
</workbook>
</file>

<file path=xl/calcChain.xml><?xml version="1.0" encoding="utf-8"?>
<calcChain xmlns="http://schemas.openxmlformats.org/spreadsheetml/2006/main">
  <c r="E17" i="7"/>
  <c r="F27"/>
  <c r="F21"/>
  <c r="F18"/>
  <c r="F36" l="1"/>
  <c r="F23"/>
  <c r="F25" l="1"/>
  <c r="F26"/>
  <c r="E30"/>
  <c r="D41" l="1"/>
  <c r="D20"/>
  <c r="D19"/>
  <c r="D4"/>
  <c r="F44"/>
  <c r="F8"/>
  <c r="F33"/>
  <c r="E5"/>
  <c r="E6"/>
  <c r="E7"/>
  <c r="E8"/>
  <c r="E9"/>
  <c r="E10"/>
  <c r="E11"/>
  <c r="E12"/>
  <c r="E13"/>
  <c r="E14"/>
  <c r="E15"/>
  <c r="E16"/>
  <c r="E18"/>
  <c r="E21"/>
  <c r="E22"/>
  <c r="E23"/>
  <c r="E24"/>
  <c r="E25"/>
  <c r="E26"/>
  <c r="E27"/>
  <c r="E28"/>
  <c r="E29"/>
  <c r="E31"/>
  <c r="E32"/>
  <c r="E33"/>
  <c r="E34"/>
  <c r="E35"/>
  <c r="E36"/>
  <c r="E37"/>
  <c r="E38"/>
  <c r="E39"/>
  <c r="E42"/>
  <c r="E43"/>
  <c r="E44"/>
  <c r="E45"/>
  <c r="D40" l="1"/>
  <c r="D46" s="1"/>
  <c r="C20"/>
  <c r="C19"/>
  <c r="C41"/>
  <c r="F42"/>
  <c r="F45"/>
  <c r="F6"/>
  <c r="F7"/>
  <c r="F9"/>
  <c r="F10"/>
  <c r="F11"/>
  <c r="F12"/>
  <c r="F13"/>
  <c r="F14"/>
  <c r="F15"/>
  <c r="C4"/>
  <c r="E19" l="1"/>
  <c r="E20"/>
  <c r="E4"/>
  <c r="E41"/>
  <c r="F5"/>
  <c r="F4"/>
  <c r="F19"/>
  <c r="F22" l="1"/>
  <c r="F24"/>
  <c r="F28"/>
  <c r="F31"/>
  <c r="F32"/>
  <c r="F34"/>
  <c r="F35"/>
  <c r="F37"/>
  <c r="F38"/>
  <c r="F39"/>
  <c r="F41" l="1"/>
  <c r="C40" l="1"/>
  <c r="C46" s="1"/>
  <c r="F20"/>
  <c r="E40" l="1"/>
  <c r="F40"/>
  <c r="E46"/>
  <c r="F46" l="1"/>
</calcChain>
</file>

<file path=xl/sharedStrings.xml><?xml version="1.0" encoding="utf-8"?>
<sst xmlns="http://schemas.openxmlformats.org/spreadsheetml/2006/main" count="59" uniqueCount="59">
  <si>
    <t>Налог на доходы физических лиц</t>
  </si>
  <si>
    <t>Налог на имущество физических лиц</t>
  </si>
  <si>
    <t>Административные платежи и сборы</t>
  </si>
  <si>
    <t>Прочие неналоговые доходы</t>
  </si>
  <si>
    <t>Безвозмездные перечисления</t>
  </si>
  <si>
    <t>Единый налог на вмененный доход для отдельных видов деятельности</t>
  </si>
  <si>
    <t>Единый  сельскохозяйственный налог</t>
  </si>
  <si>
    <t>Налоговые доходы</t>
  </si>
  <si>
    <t>Неналоговые доходы</t>
  </si>
  <si>
    <t>Возврат остатков прошлых лет субсидий и субвенций из бюджетов городских округов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</si>
  <si>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</t>
  </si>
  <si>
    <t xml:space="preserve">Доходы от перечисления части прибыли, остающейся после уплаты налогов и иных обязательных платежей муниципальных унитарных  предприятий, созданных городскими округами </t>
  </si>
  <si>
    <t>Отклонение</t>
  </si>
  <si>
    <t>Прочие безвозмездные поступления</t>
  </si>
  <si>
    <t xml:space="preserve">из них:                                                                                                                    Безвозмездные поступления от других бюджетов </t>
  </si>
  <si>
    <t xml:space="preserve">Прочие доходы от оказания платных услуг (работ) получателями средств бюджетов городских округов </t>
  </si>
  <si>
    <t>Земельный налог, в т.ч.:</t>
  </si>
  <si>
    <t>Государственная пошлина, в т.ч.:</t>
  </si>
  <si>
    <t>Штрафные санкции, возмещение ущерба, в т.ч.:</t>
  </si>
  <si>
    <t>администрации города Ставрополя</t>
  </si>
  <si>
    <t>Задолженность и перерасчеты по отмененным налогам, сборам и иным обязательным пллатежам</t>
  </si>
  <si>
    <t>Прочие поступления от использования  имущества, находящегося в собственности городских округов,          в т.ч.:</t>
  </si>
  <si>
    <t>Неналоговые доходы за исключением доходов от оказания платных услуг (работ)</t>
  </si>
  <si>
    <t>Налог, взимаемый в связи с применением патентной системы</t>
  </si>
  <si>
    <t>Плата за негативное воздействие на окружающую среду</t>
  </si>
  <si>
    <t>12</t>
  </si>
  <si>
    <t>в том числе: МУП "Водоканал"</t>
  </si>
  <si>
    <t>плата по договорам и экспл. рекламной конструкции</t>
  </si>
  <si>
    <t>плата за найм жил. помещений</t>
  </si>
  <si>
    <t>по делам, рассматр. в судах общ. юрисдикции</t>
  </si>
  <si>
    <t>за выдачу разрешения на уст.рекламной конструкции</t>
  </si>
  <si>
    <t>Доходы бюджетов городских округов от возврата бюджетными учреждениями и автономными учреждениями  остатков субсидий прошлых лет</t>
  </si>
  <si>
    <t>(тыс.руб.)</t>
  </si>
  <si>
    <t>Акцизы по подакцизным товарам (продукции)</t>
  </si>
  <si>
    <t xml:space="preserve">Доходы от предоставления на платной основе парковок (парковочных мест) </t>
  </si>
  <si>
    <t>Доходы от реализации 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</si>
  <si>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физические лица</t>
  </si>
  <si>
    <t>юридические лица</t>
  </si>
  <si>
    <t>Доходы,  получаемые в виде арендной платы за земельные участки,  государственная собственность на которые 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</si>
  <si>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имущества,находящегося в оперативном  управлении органов управления городских округов  и созданных ими учреждений  (за исключением имущества муниципальных бюджетных и автономных учреждений)</t>
  </si>
  <si>
    <t xml:space="preserve">денежные взыскания по админ. правонарушениям по ст. 20.25 КоАП (УВД по г. Ставрополю) </t>
  </si>
  <si>
    <t>Темп роста (%)</t>
  </si>
  <si>
    <t>№ п/п</t>
  </si>
  <si>
    <t>Наименование показателей</t>
  </si>
  <si>
    <t>Доходы от продажи земельных участков, находящихся в государственной и муниципальной собственности</t>
  </si>
  <si>
    <t>Итого налоговые и неналоговые доходы</t>
  </si>
  <si>
    <t>плата за право заключения договора на установку и экспл. рекл. конст</t>
  </si>
  <si>
    <t>Всего доходов</t>
  </si>
  <si>
    <t>Доходы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</si>
  <si>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Поступило за январь - октябрь          2016 год</t>
  </si>
  <si>
    <t>Поступило за   январь - октябрь         2017 года</t>
  </si>
  <si>
    <t>за выдачу разрешения на перевозку грузов</t>
  </si>
  <si>
    <t>Исполняющий обязанности</t>
  </si>
  <si>
    <t>заместителя главы администрации города Ставрополя,</t>
  </si>
  <si>
    <t xml:space="preserve">руководителя комитета финансов и бюджета                </t>
  </si>
  <si>
    <t>администраци города Ставрополя, заместитель</t>
  </si>
  <si>
    <t>руководителя комитета финансов и бюджета</t>
  </si>
  <si>
    <t>Т.Я. Гордиенко</t>
  </si>
  <si>
    <t xml:space="preserve">Сравнительный анализ поступления доходов в бюджет города Ставрополя за январь - октябрь 2016-2017 гг.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</si>
</sst>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2" xfId="0" applyFont="1" applyFill="1" applyBorder="1" applyAlignment="1">
      <alignment wrapText="1"/>
    </xf>
    <xf numFmtId="0" fontId="1" fillId="0" borderId="2" xfId="0" applyFont="1" applyFill="1" applyBorder="1" applyAlignment="1">
      <alignment vertical="center" wrapText="1"/>
    </xf>
    <xf numFmtId="0" fontId="2" fillId="0" borderId="0" xfId="0" applyFont="1"/>
    <xf numFmtId="0" fontId="1" fillId="2" borderId="2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2" fillId="0" borderId="2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wrapText="1"/>
    </xf>
    <xf numFmtId="14" fontId="1" fillId="0" borderId="8" xfId="0" applyNumberFormat="1" applyFont="1" applyFill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/>
    </xf>
    <xf numFmtId="49" fontId="1" fillId="0" borderId="9" xfId="0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0" fontId="1" fillId="0" borderId="8" xfId="0" applyFont="1" applyFill="1" applyBorder="1" applyAlignment="1">
      <alignment horizontal="center" vertical="center" wrapText="1"/>
    </xf>
    <xf numFmtId="14" fontId="1" fillId="0" borderId="6" xfId="0" applyNumberFormat="1" applyFont="1" applyBorder="1" applyAlignment="1">
      <alignment horizontal="center" vertical="center" wrapText="1"/>
    </xf>
    <xf numFmtId="3" fontId="2" fillId="0" borderId="1" xfId="0" applyNumberFormat="1" applyFont="1" applyFill="1" applyBorder="1"/>
    <xf numFmtId="3" fontId="1" fillId="0" borderId="2" xfId="0" applyNumberFormat="1" applyFont="1" applyFill="1" applyBorder="1"/>
    <xf numFmtId="3" fontId="4" fillId="0" borderId="2" xfId="0" applyNumberFormat="1" applyFont="1" applyFill="1" applyBorder="1"/>
    <xf numFmtId="3" fontId="5" fillId="0" borderId="2" xfId="0" applyNumberFormat="1" applyFont="1" applyFill="1" applyBorder="1"/>
    <xf numFmtId="3" fontId="2" fillId="0" borderId="2" xfId="0" applyNumberFormat="1" applyFont="1" applyFill="1" applyBorder="1"/>
    <xf numFmtId="3" fontId="2" fillId="0" borderId="4" xfId="0" applyNumberFormat="1" applyFont="1" applyFill="1" applyBorder="1"/>
    <xf numFmtId="164" fontId="2" fillId="0" borderId="10" xfId="0" applyNumberFormat="1" applyFont="1" applyFill="1" applyBorder="1"/>
    <xf numFmtId="164" fontId="1" fillId="0" borderId="10" xfId="0" applyNumberFormat="1" applyFont="1" applyFill="1" applyBorder="1"/>
    <xf numFmtId="164" fontId="2" fillId="0" borderId="14" xfId="0" applyNumberFormat="1" applyFont="1" applyFill="1" applyBorder="1"/>
    <xf numFmtId="165" fontId="2" fillId="0" borderId="15" xfId="0" applyNumberFormat="1" applyFont="1" applyFill="1" applyBorder="1"/>
    <xf numFmtId="0" fontId="1" fillId="0" borderId="9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164" fontId="5" fillId="0" borderId="10" xfId="0" applyNumberFormat="1" applyFont="1" applyFill="1" applyBorder="1"/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3" fontId="1" fillId="0" borderId="1" xfId="0" applyNumberFormat="1" applyFont="1" applyFill="1" applyBorder="1"/>
    <xf numFmtId="3" fontId="1" fillId="2" borderId="2" xfId="0" applyNumberFormat="1" applyFont="1" applyFill="1" applyBorder="1"/>
    <xf numFmtId="3" fontId="5" fillId="2" borderId="2" xfId="0" applyNumberFormat="1" applyFont="1" applyFill="1" applyBorder="1"/>
    <xf numFmtId="3" fontId="5" fillId="0" borderId="1" xfId="0" applyNumberFormat="1" applyFont="1" applyFill="1" applyBorder="1"/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0" xfId="0" applyFont="1" applyFill="1" applyAlignment="1">
      <alignment wrapText="1"/>
    </xf>
    <xf numFmtId="0" fontId="0" fillId="0" borderId="0" xfId="0" applyAlignment="1"/>
    <xf numFmtId="0" fontId="1" fillId="0" borderId="0" xfId="0" applyFont="1" applyFill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9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" fillId="0" borderId="9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M53"/>
  <sheetViews>
    <sheetView tabSelected="1" workbookViewId="0">
      <selection activeCell="A2" sqref="A2"/>
    </sheetView>
  </sheetViews>
  <sheetFormatPr defaultColWidth="9.109375" defaultRowHeight="13.2"/>
  <cols>
    <col min="1" max="1" width="6" style="7" customWidth="1"/>
    <col min="2" max="2" width="56.6640625" style="5" customWidth="1"/>
    <col min="3" max="4" width="12.21875" style="8" customWidth="1"/>
    <col min="5" max="5" width="11.88671875" style="8" customWidth="1"/>
    <col min="6" max="6" width="9.5546875" style="8" customWidth="1"/>
    <col min="7" max="16384" width="9.109375" style="8"/>
  </cols>
  <sheetData>
    <row r="1" spans="1:221" ht="12.75" customHeight="1">
      <c r="A1" s="49" t="s">
        <v>58</v>
      </c>
      <c r="B1" s="50"/>
      <c r="C1" s="50"/>
      <c r="D1" s="50"/>
      <c r="E1" s="50"/>
      <c r="F1" s="50"/>
    </row>
    <row r="2" spans="1:221" ht="13.8" thickBot="1">
      <c r="F2" s="8" t="s">
        <v>32</v>
      </c>
    </row>
    <row r="3" spans="1:221" ht="58.8" customHeight="1">
      <c r="A3" s="37" t="s">
        <v>42</v>
      </c>
      <c r="B3" s="36" t="s">
        <v>43</v>
      </c>
      <c r="C3" s="21" t="s">
        <v>49</v>
      </c>
      <c r="D3" s="13" t="s">
        <v>50</v>
      </c>
      <c r="E3" s="14" t="s">
        <v>12</v>
      </c>
      <c r="F3" s="22" t="s">
        <v>41</v>
      </c>
    </row>
    <row r="4" spans="1:221" s="3" customFormat="1">
      <c r="A4" s="17"/>
      <c r="B4" s="11" t="s">
        <v>7</v>
      </c>
      <c r="C4" s="23">
        <f t="shared" ref="C4:D4" si="0">C5+C6+C7+C8+C9+C10+C11+C14+C18</f>
        <v>1961246</v>
      </c>
      <c r="D4" s="23">
        <f t="shared" si="0"/>
        <v>2103855</v>
      </c>
      <c r="E4" s="23">
        <f>D4-C4</f>
        <v>142609</v>
      </c>
      <c r="F4" s="32">
        <f>D4/C4*100</f>
        <v>107.2713468886616</v>
      </c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</row>
    <row r="5" spans="1:221">
      <c r="A5" s="15">
        <v>1</v>
      </c>
      <c r="B5" s="1" t="s">
        <v>0</v>
      </c>
      <c r="C5" s="39">
        <v>1092517</v>
      </c>
      <c r="D5" s="38">
        <v>1133590</v>
      </c>
      <c r="E5" s="24">
        <f t="shared" ref="E5:E46" si="1">D5-C5</f>
        <v>41073</v>
      </c>
      <c r="F5" s="30">
        <f>D5/C5*100</f>
        <v>103.75948383411884</v>
      </c>
    </row>
    <row r="6" spans="1:221">
      <c r="A6" s="15">
        <v>2</v>
      </c>
      <c r="B6" s="1" t="s">
        <v>33</v>
      </c>
      <c r="C6" s="39">
        <v>19238</v>
      </c>
      <c r="D6" s="38">
        <v>15053</v>
      </c>
      <c r="E6" s="24">
        <f t="shared" si="1"/>
        <v>-4185</v>
      </c>
      <c r="F6" s="30">
        <f t="shared" ref="F6:F15" si="2">D6/C6*100</f>
        <v>78.246179436531861</v>
      </c>
    </row>
    <row r="7" spans="1:221" ht="18.600000000000001" customHeight="1">
      <c r="A7" s="33">
        <v>3</v>
      </c>
      <c r="B7" s="1" t="s">
        <v>5</v>
      </c>
      <c r="C7" s="39">
        <v>396086</v>
      </c>
      <c r="D7" s="38">
        <v>378863</v>
      </c>
      <c r="E7" s="24">
        <f t="shared" si="1"/>
        <v>-17223</v>
      </c>
      <c r="F7" s="30">
        <f t="shared" si="2"/>
        <v>95.651701903122046</v>
      </c>
    </row>
    <row r="8" spans="1:221">
      <c r="A8" s="33">
        <v>4</v>
      </c>
      <c r="B8" s="1" t="s">
        <v>6</v>
      </c>
      <c r="C8" s="39">
        <v>1186</v>
      </c>
      <c r="D8" s="38">
        <v>2311</v>
      </c>
      <c r="E8" s="24">
        <f t="shared" si="1"/>
        <v>1125</v>
      </c>
      <c r="F8" s="30">
        <f t="shared" si="2"/>
        <v>194.85666104553118</v>
      </c>
    </row>
    <row r="9" spans="1:221" ht="12.75" customHeight="1">
      <c r="A9" s="33">
        <v>5</v>
      </c>
      <c r="B9" s="1" t="s">
        <v>23</v>
      </c>
      <c r="C9" s="39">
        <v>15501</v>
      </c>
      <c r="D9" s="38">
        <v>18667</v>
      </c>
      <c r="E9" s="24">
        <f t="shared" si="1"/>
        <v>3166</v>
      </c>
      <c r="F9" s="30">
        <f t="shared" si="2"/>
        <v>120.42448874266177</v>
      </c>
    </row>
    <row r="10" spans="1:221">
      <c r="A10" s="33">
        <v>6</v>
      </c>
      <c r="B10" s="1" t="s">
        <v>1</v>
      </c>
      <c r="C10" s="39">
        <v>51889</v>
      </c>
      <c r="D10" s="38">
        <v>70892</v>
      </c>
      <c r="E10" s="24">
        <f t="shared" si="1"/>
        <v>19003</v>
      </c>
      <c r="F10" s="30">
        <f t="shared" si="2"/>
        <v>136.62240551947426</v>
      </c>
    </row>
    <row r="11" spans="1:221">
      <c r="A11" s="42">
        <v>7</v>
      </c>
      <c r="B11" s="1" t="s">
        <v>16</v>
      </c>
      <c r="C11" s="39">
        <v>307499</v>
      </c>
      <c r="D11" s="38">
        <v>415641</v>
      </c>
      <c r="E11" s="24">
        <f t="shared" si="1"/>
        <v>108142</v>
      </c>
      <c r="F11" s="30">
        <f t="shared" si="2"/>
        <v>135.16824444957544</v>
      </c>
    </row>
    <row r="12" spans="1:221" s="10" customFormat="1">
      <c r="A12" s="55"/>
      <c r="B12" s="19" t="s">
        <v>37</v>
      </c>
      <c r="C12" s="40">
        <v>276096</v>
      </c>
      <c r="D12" s="41">
        <v>354737</v>
      </c>
      <c r="E12" s="25">
        <f t="shared" si="1"/>
        <v>78641</v>
      </c>
      <c r="F12" s="35">
        <f t="shared" si="2"/>
        <v>128.48320873898933</v>
      </c>
    </row>
    <row r="13" spans="1:221" s="10" customFormat="1">
      <c r="A13" s="56"/>
      <c r="B13" s="19" t="s">
        <v>36</v>
      </c>
      <c r="C13" s="40">
        <v>31403</v>
      </c>
      <c r="D13" s="41">
        <v>60904</v>
      </c>
      <c r="E13" s="25">
        <f t="shared" si="1"/>
        <v>29501</v>
      </c>
      <c r="F13" s="35">
        <f t="shared" si="2"/>
        <v>193.94325382925197</v>
      </c>
    </row>
    <row r="14" spans="1:221">
      <c r="A14" s="42">
        <v>8</v>
      </c>
      <c r="B14" s="1" t="s">
        <v>17</v>
      </c>
      <c r="C14" s="39">
        <v>77304</v>
      </c>
      <c r="D14" s="38">
        <v>68785</v>
      </c>
      <c r="E14" s="24">
        <f t="shared" si="1"/>
        <v>-8519</v>
      </c>
      <c r="F14" s="30">
        <f t="shared" si="2"/>
        <v>88.979871675463102</v>
      </c>
    </row>
    <row r="15" spans="1:221">
      <c r="A15" s="43"/>
      <c r="B15" s="19" t="s">
        <v>29</v>
      </c>
      <c r="C15" s="40">
        <v>77294</v>
      </c>
      <c r="D15" s="41">
        <v>68593</v>
      </c>
      <c r="E15" s="26">
        <f t="shared" si="1"/>
        <v>-8701</v>
      </c>
      <c r="F15" s="35">
        <f t="shared" si="2"/>
        <v>88.742981343959428</v>
      </c>
    </row>
    <row r="16" spans="1:221">
      <c r="A16" s="43"/>
      <c r="B16" s="19" t="s">
        <v>30</v>
      </c>
      <c r="C16" s="40">
        <v>10</v>
      </c>
      <c r="D16" s="41">
        <v>190</v>
      </c>
      <c r="E16" s="26">
        <f t="shared" si="1"/>
        <v>180</v>
      </c>
      <c r="F16" s="35">
        <v>0</v>
      </c>
    </row>
    <row r="17" spans="1:221">
      <c r="A17" s="44"/>
      <c r="B17" s="19" t="s">
        <v>51</v>
      </c>
      <c r="C17" s="40">
        <v>0</v>
      </c>
      <c r="D17" s="41">
        <v>2</v>
      </c>
      <c r="E17" s="26">
        <f t="shared" ref="E17" si="3">D17-C17</f>
        <v>2</v>
      </c>
      <c r="F17" s="35">
        <v>0</v>
      </c>
    </row>
    <row r="18" spans="1:221" ht="26.4">
      <c r="A18" s="33">
        <v>9</v>
      </c>
      <c r="B18" s="1" t="s">
        <v>20</v>
      </c>
      <c r="C18" s="39">
        <v>26</v>
      </c>
      <c r="D18" s="38">
        <v>53</v>
      </c>
      <c r="E18" s="24">
        <f t="shared" si="1"/>
        <v>27</v>
      </c>
      <c r="F18" s="30">
        <f>D18/C18*100</f>
        <v>203.84615384615384</v>
      </c>
    </row>
    <row r="19" spans="1:221" s="3" customFormat="1">
      <c r="A19" s="18"/>
      <c r="B19" s="6" t="s">
        <v>8</v>
      </c>
      <c r="C19" s="27">
        <f>C21+C22+C23+C24+C25+C26+C28+C32+C33+C34+C35+C36+C37+C39</f>
        <v>574643</v>
      </c>
      <c r="D19" s="27">
        <f>D21+D22+D23+D24+D25+D26+D28+D32+D33+D34+D35+D36+D37+D39</f>
        <v>633200</v>
      </c>
      <c r="E19" s="27">
        <f t="shared" si="1"/>
        <v>58557</v>
      </c>
      <c r="F19" s="29">
        <f>D19/C19*100</f>
        <v>110.19015284272149</v>
      </c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</row>
    <row r="20" spans="1:221" s="3" customFormat="1" ht="24.75" customHeight="1">
      <c r="A20" s="18"/>
      <c r="B20" s="6" t="s">
        <v>22</v>
      </c>
      <c r="C20" s="27">
        <f>C21+C22+C23+C24+C25+C26+C28+C32+C34+C35+C36+C37+C39</f>
        <v>569742</v>
      </c>
      <c r="D20" s="27">
        <f>D21+D22+D23+D24+D25+D26+D28+D32+D34+D35+D36+D37+D39</f>
        <v>620633</v>
      </c>
      <c r="E20" s="27">
        <f t="shared" si="1"/>
        <v>50891</v>
      </c>
      <c r="F20" s="29">
        <f>D20/C20*100</f>
        <v>108.93228864995032</v>
      </c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</row>
    <row r="21" spans="1:221" ht="39" customHeight="1">
      <c r="A21" s="33">
        <v>10</v>
      </c>
      <c r="B21" s="1" t="s">
        <v>10</v>
      </c>
      <c r="C21" s="39">
        <v>2469</v>
      </c>
      <c r="D21" s="38">
        <v>2850</v>
      </c>
      <c r="E21" s="24">
        <f t="shared" si="1"/>
        <v>381</v>
      </c>
      <c r="F21" s="30">
        <f>D21/C21*100</f>
        <v>115.43134872417984</v>
      </c>
    </row>
    <row r="22" spans="1:221" ht="66" customHeight="1">
      <c r="A22" s="33">
        <v>11</v>
      </c>
      <c r="B22" s="1" t="s">
        <v>38</v>
      </c>
      <c r="C22" s="39">
        <v>289960</v>
      </c>
      <c r="D22" s="38">
        <v>321529</v>
      </c>
      <c r="E22" s="24">
        <f t="shared" si="1"/>
        <v>31569</v>
      </c>
      <c r="F22" s="30">
        <f t="shared" ref="F22:F39" si="4">D22/C22*100</f>
        <v>110.8873637743137</v>
      </c>
    </row>
    <row r="23" spans="1:221" ht="68.400000000000006" customHeight="1">
      <c r="A23" s="16" t="s">
        <v>25</v>
      </c>
      <c r="B23" s="2" t="s">
        <v>48</v>
      </c>
      <c r="C23" s="39">
        <v>13675</v>
      </c>
      <c r="D23" s="38">
        <v>40089</v>
      </c>
      <c r="E23" s="24">
        <f t="shared" si="1"/>
        <v>26414</v>
      </c>
      <c r="F23" s="30">
        <f t="shared" si="4"/>
        <v>293.15539305301644</v>
      </c>
    </row>
    <row r="24" spans="1:221" ht="51.6" customHeight="1">
      <c r="A24" s="34">
        <v>13</v>
      </c>
      <c r="B24" s="1" t="s">
        <v>39</v>
      </c>
      <c r="C24" s="39">
        <v>44371</v>
      </c>
      <c r="D24" s="38">
        <v>37603</v>
      </c>
      <c r="E24" s="24">
        <f t="shared" si="1"/>
        <v>-6768</v>
      </c>
      <c r="F24" s="30">
        <f t="shared" si="4"/>
        <v>84.746794077212598</v>
      </c>
    </row>
    <row r="25" spans="1:221" ht="26.4">
      <c r="A25" s="33">
        <v>14</v>
      </c>
      <c r="B25" s="1" t="s">
        <v>34</v>
      </c>
      <c r="C25" s="39">
        <v>5323</v>
      </c>
      <c r="D25" s="38">
        <v>9815</v>
      </c>
      <c r="E25" s="24">
        <f t="shared" si="1"/>
        <v>4492</v>
      </c>
      <c r="F25" s="30">
        <f t="shared" si="4"/>
        <v>184.3885027240278</v>
      </c>
    </row>
    <row r="26" spans="1:221" ht="40.799999999999997" customHeight="1">
      <c r="A26" s="42">
        <v>15</v>
      </c>
      <c r="B26" s="1" t="s">
        <v>11</v>
      </c>
      <c r="C26" s="39">
        <v>9934</v>
      </c>
      <c r="D26" s="38">
        <v>9577</v>
      </c>
      <c r="E26" s="24">
        <f t="shared" si="1"/>
        <v>-357</v>
      </c>
      <c r="F26" s="30">
        <f t="shared" si="4"/>
        <v>96.406281457620295</v>
      </c>
    </row>
    <row r="27" spans="1:221" hidden="1">
      <c r="A27" s="56"/>
      <c r="B27" s="20" t="s">
        <v>26</v>
      </c>
      <c r="C27" s="40">
        <v>4042</v>
      </c>
      <c r="D27" s="38">
        <v>1350</v>
      </c>
      <c r="E27" s="26">
        <f t="shared" si="1"/>
        <v>-2692</v>
      </c>
      <c r="F27" s="30">
        <f t="shared" si="4"/>
        <v>33.399307273626917</v>
      </c>
    </row>
    <row r="28" spans="1:221" ht="25.5" customHeight="1">
      <c r="A28" s="42">
        <v>16</v>
      </c>
      <c r="B28" s="1" t="s">
        <v>21</v>
      </c>
      <c r="C28" s="39">
        <v>1443</v>
      </c>
      <c r="D28" s="38">
        <v>2332</v>
      </c>
      <c r="E28" s="24">
        <f t="shared" si="1"/>
        <v>889</v>
      </c>
      <c r="F28" s="30">
        <f t="shared" si="4"/>
        <v>161.6077616077616</v>
      </c>
    </row>
    <row r="29" spans="1:221" ht="13.5" customHeight="1">
      <c r="A29" s="43"/>
      <c r="B29" s="19" t="s">
        <v>27</v>
      </c>
      <c r="C29" s="40">
        <v>0</v>
      </c>
      <c r="D29" s="26">
        <v>7</v>
      </c>
      <c r="E29" s="26">
        <f t="shared" si="1"/>
        <v>7</v>
      </c>
      <c r="F29" s="35">
        <v>0</v>
      </c>
    </row>
    <row r="30" spans="1:221" ht="13.5" customHeight="1">
      <c r="A30" s="43"/>
      <c r="B30" s="19" t="s">
        <v>46</v>
      </c>
      <c r="C30" s="40">
        <v>0</v>
      </c>
      <c r="D30" s="26">
        <v>550</v>
      </c>
      <c r="E30" s="26">
        <f t="shared" si="1"/>
        <v>550</v>
      </c>
      <c r="F30" s="35">
        <v>0</v>
      </c>
    </row>
    <row r="31" spans="1:221" ht="12.75" customHeight="1">
      <c r="A31" s="44"/>
      <c r="B31" s="19" t="s">
        <v>28</v>
      </c>
      <c r="C31" s="40">
        <v>1443</v>
      </c>
      <c r="D31" s="26">
        <v>1775</v>
      </c>
      <c r="E31" s="26">
        <f t="shared" si="1"/>
        <v>332</v>
      </c>
      <c r="F31" s="35">
        <f t="shared" si="4"/>
        <v>123.007623007623</v>
      </c>
    </row>
    <row r="32" spans="1:221" ht="15" customHeight="1">
      <c r="A32" s="33">
        <v>17</v>
      </c>
      <c r="B32" s="1" t="s">
        <v>24</v>
      </c>
      <c r="C32" s="39">
        <v>11879</v>
      </c>
      <c r="D32" s="38">
        <v>7135</v>
      </c>
      <c r="E32" s="24">
        <f t="shared" si="1"/>
        <v>-4744</v>
      </c>
      <c r="F32" s="30">
        <f t="shared" si="4"/>
        <v>60.06397844936442</v>
      </c>
    </row>
    <row r="33" spans="1:221" ht="26.4">
      <c r="A33" s="33">
        <v>18</v>
      </c>
      <c r="B33" s="1" t="s">
        <v>15</v>
      </c>
      <c r="C33" s="39">
        <v>4901</v>
      </c>
      <c r="D33" s="38">
        <v>12567</v>
      </c>
      <c r="E33" s="24">
        <f t="shared" si="1"/>
        <v>7666</v>
      </c>
      <c r="F33" s="30">
        <f t="shared" si="4"/>
        <v>256.41705774331768</v>
      </c>
    </row>
    <row r="34" spans="1:221" ht="65.400000000000006" customHeight="1">
      <c r="A34" s="33">
        <v>19</v>
      </c>
      <c r="B34" s="1" t="s">
        <v>35</v>
      </c>
      <c r="C34" s="39">
        <v>22175</v>
      </c>
      <c r="D34" s="38">
        <v>11652</v>
      </c>
      <c r="E34" s="24">
        <f t="shared" si="1"/>
        <v>-10523</v>
      </c>
      <c r="F34" s="30">
        <f t="shared" si="4"/>
        <v>52.545659526493807</v>
      </c>
    </row>
    <row r="35" spans="1:221" ht="26.25" customHeight="1">
      <c r="A35" s="33">
        <v>20</v>
      </c>
      <c r="B35" s="1" t="s">
        <v>44</v>
      </c>
      <c r="C35" s="39">
        <v>73679</v>
      </c>
      <c r="D35" s="38">
        <v>75941</v>
      </c>
      <c r="E35" s="24">
        <f t="shared" si="1"/>
        <v>2262</v>
      </c>
      <c r="F35" s="30">
        <f t="shared" si="4"/>
        <v>103.07007424096419</v>
      </c>
    </row>
    <row r="36" spans="1:221">
      <c r="A36" s="33">
        <v>21</v>
      </c>
      <c r="B36" s="1" t="s">
        <v>2</v>
      </c>
      <c r="C36" s="39">
        <v>3162</v>
      </c>
      <c r="D36" s="38">
        <v>5140</v>
      </c>
      <c r="E36" s="24">
        <f t="shared" si="1"/>
        <v>1978</v>
      </c>
      <c r="F36" s="30">
        <f t="shared" si="4"/>
        <v>162.55534471853258</v>
      </c>
    </row>
    <row r="37" spans="1:221" ht="15" customHeight="1">
      <c r="A37" s="42">
        <v>22</v>
      </c>
      <c r="B37" s="1" t="s">
        <v>18</v>
      </c>
      <c r="C37" s="39">
        <v>83967</v>
      </c>
      <c r="D37" s="38">
        <v>95320</v>
      </c>
      <c r="E37" s="24">
        <f t="shared" si="1"/>
        <v>11353</v>
      </c>
      <c r="F37" s="30">
        <f t="shared" si="4"/>
        <v>113.52078792859099</v>
      </c>
    </row>
    <row r="38" spans="1:221" ht="24.75" customHeight="1">
      <c r="A38" s="43"/>
      <c r="B38" s="19" t="s">
        <v>40</v>
      </c>
      <c r="C38" s="26">
        <v>3069</v>
      </c>
      <c r="D38" s="41">
        <v>3511</v>
      </c>
      <c r="E38" s="26">
        <f t="shared" si="1"/>
        <v>442</v>
      </c>
      <c r="F38" s="35">
        <f t="shared" si="4"/>
        <v>114.4020853698273</v>
      </c>
    </row>
    <row r="39" spans="1:221" ht="15" customHeight="1">
      <c r="A39" s="33">
        <v>23</v>
      </c>
      <c r="B39" s="1" t="s">
        <v>3</v>
      </c>
      <c r="C39" s="24">
        <v>7705</v>
      </c>
      <c r="D39" s="38">
        <v>1650</v>
      </c>
      <c r="E39" s="24">
        <f t="shared" si="1"/>
        <v>-6055</v>
      </c>
      <c r="F39" s="30">
        <f t="shared" si="4"/>
        <v>21.414665801427642</v>
      </c>
    </row>
    <row r="40" spans="1:221" s="3" customFormat="1">
      <c r="A40" s="57" t="s">
        <v>45</v>
      </c>
      <c r="B40" s="58"/>
      <c r="C40" s="27">
        <f>C4+C19</f>
        <v>2535889</v>
      </c>
      <c r="D40" s="27">
        <f>D4+D19</f>
        <v>2737055</v>
      </c>
      <c r="E40" s="27">
        <f t="shared" si="1"/>
        <v>201166</v>
      </c>
      <c r="F40" s="29">
        <f>D40/C40*100</f>
        <v>107.93276046388465</v>
      </c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</row>
    <row r="41" spans="1:221" s="9" customFormat="1">
      <c r="A41" s="51">
        <v>24</v>
      </c>
      <c r="B41" s="12" t="s">
        <v>4</v>
      </c>
      <c r="C41" s="27">
        <f>C42+C43+C44+C45</f>
        <v>3420879</v>
      </c>
      <c r="D41" s="27">
        <f>D42+D43+D44+D45</f>
        <v>4496518</v>
      </c>
      <c r="E41" s="27">
        <f t="shared" si="1"/>
        <v>1075639</v>
      </c>
      <c r="F41" s="29">
        <f>D41/C41*100</f>
        <v>131.44335125562759</v>
      </c>
    </row>
    <row r="42" spans="1:221" ht="24.75" customHeight="1">
      <c r="A42" s="51"/>
      <c r="B42" s="1" t="s">
        <v>14</v>
      </c>
      <c r="C42" s="24">
        <v>3574500</v>
      </c>
      <c r="D42" s="24">
        <v>4502284</v>
      </c>
      <c r="E42" s="24">
        <f t="shared" si="1"/>
        <v>927784</v>
      </c>
      <c r="F42" s="30">
        <f t="shared" ref="F42:F46" si="5">D42/C42*100</f>
        <v>125.95563015806405</v>
      </c>
    </row>
    <row r="43" spans="1:221" ht="15" customHeight="1">
      <c r="A43" s="51"/>
      <c r="B43" s="4" t="s">
        <v>13</v>
      </c>
      <c r="C43" s="24">
        <v>0</v>
      </c>
      <c r="D43" s="24">
        <v>0</v>
      </c>
      <c r="E43" s="24">
        <f t="shared" si="1"/>
        <v>0</v>
      </c>
      <c r="F43" s="30">
        <v>0</v>
      </c>
    </row>
    <row r="44" spans="1:221" ht="38.4" customHeight="1">
      <c r="A44" s="51"/>
      <c r="B44" s="4" t="s">
        <v>31</v>
      </c>
      <c r="C44" s="24">
        <v>32051</v>
      </c>
      <c r="D44" s="24">
        <v>4318</v>
      </c>
      <c r="E44" s="24">
        <f t="shared" si="1"/>
        <v>-27733</v>
      </c>
      <c r="F44" s="30">
        <f t="shared" si="5"/>
        <v>13.472278556051293</v>
      </c>
    </row>
    <row r="45" spans="1:221" ht="26.4">
      <c r="A45" s="52"/>
      <c r="B45" s="1" t="s">
        <v>9</v>
      </c>
      <c r="C45" s="24">
        <v>-185672</v>
      </c>
      <c r="D45" s="24">
        <v>-10084</v>
      </c>
      <c r="E45" s="24">
        <f t="shared" si="1"/>
        <v>175588</v>
      </c>
      <c r="F45" s="30">
        <f t="shared" si="5"/>
        <v>5.4310827696152355</v>
      </c>
    </row>
    <row r="46" spans="1:221" s="9" customFormat="1" ht="13.8" thickBot="1">
      <c r="A46" s="53" t="s">
        <v>47</v>
      </c>
      <c r="B46" s="54"/>
      <c r="C46" s="28">
        <f>C40+C41</f>
        <v>5956768</v>
      </c>
      <c r="D46" s="28">
        <f>D40+D41</f>
        <v>7233573</v>
      </c>
      <c r="E46" s="28">
        <f t="shared" si="1"/>
        <v>1276805</v>
      </c>
      <c r="F46" s="31">
        <f t="shared" si="5"/>
        <v>121.43452623973268</v>
      </c>
    </row>
    <row r="47" spans="1:221" ht="13.2" customHeight="1">
      <c r="A47" s="45"/>
      <c r="B47" s="46"/>
    </row>
    <row r="48" spans="1:221">
      <c r="A48" s="45" t="s">
        <v>52</v>
      </c>
      <c r="B48" s="45"/>
      <c r="E48" s="47"/>
      <c r="F48" s="47"/>
    </row>
    <row r="49" spans="1:6" ht="13.2" customHeight="1">
      <c r="A49" s="45" t="s">
        <v>53</v>
      </c>
      <c r="B49" s="45"/>
    </row>
    <row r="50" spans="1:6" ht="13.2" customHeight="1">
      <c r="A50" s="45" t="s">
        <v>54</v>
      </c>
      <c r="B50" s="45"/>
    </row>
    <row r="51" spans="1:6" ht="13.2" customHeight="1">
      <c r="A51" s="45" t="s">
        <v>55</v>
      </c>
      <c r="B51" s="45"/>
      <c r="C51"/>
      <c r="D51"/>
    </row>
    <row r="52" spans="1:6">
      <c r="A52" s="45" t="s">
        <v>56</v>
      </c>
      <c r="B52" s="45"/>
    </row>
    <row r="53" spans="1:6">
      <c r="A53" s="45" t="s">
        <v>19</v>
      </c>
      <c r="B53" s="46"/>
      <c r="E53" s="48" t="s">
        <v>57</v>
      </c>
      <c r="F53" s="48"/>
    </row>
  </sheetData>
  <mergeCells count="18">
    <mergeCell ref="A1:F1"/>
    <mergeCell ref="A47:B47"/>
    <mergeCell ref="A49:B49"/>
    <mergeCell ref="A41:A45"/>
    <mergeCell ref="A46:B46"/>
    <mergeCell ref="A28:A31"/>
    <mergeCell ref="A11:A13"/>
    <mergeCell ref="A40:B40"/>
    <mergeCell ref="A26:A27"/>
    <mergeCell ref="A37:A38"/>
    <mergeCell ref="A14:A17"/>
    <mergeCell ref="A52:B52"/>
    <mergeCell ref="A53:B53"/>
    <mergeCell ref="A48:B48"/>
    <mergeCell ref="E48:F48"/>
    <mergeCell ref="E53:F53"/>
    <mergeCell ref="A50:B50"/>
    <mergeCell ref="A51:B51"/>
  </mergeCells>
  <pageMargins left="1.08" right="0.19685039370078741" top="0.23622047244094491" bottom="0.23622047244094491" header="0.15748031496062992" footer="0.31496062992125984"/>
  <pageSetup paperSize="9" scale="7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январь-октябрь</vt:lpstr>
    </vt:vector>
  </TitlesOfParts>
  <Company>I'm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StDoh</dc:creator>
  <cp:lastModifiedBy>S.Faleeva</cp:lastModifiedBy>
  <cp:lastPrinted>2017-11-08T14:01:25Z</cp:lastPrinted>
  <dcterms:created xsi:type="dcterms:W3CDTF">2002-11-26T08:28:37Z</dcterms:created>
  <dcterms:modified xsi:type="dcterms:W3CDTF">2017-11-08T14:04:53Z</dcterms:modified>
</cp:coreProperties>
</file>